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C37" i="2"/>
  <c r="D37" i="2"/>
  <c r="E37" i="2"/>
  <c r="F37" i="2"/>
  <c r="G37" i="2"/>
  <c r="H37" i="2"/>
  <c r="I37" i="2"/>
  <c r="J37" i="2"/>
  <c r="C28" i="2"/>
  <c r="D28" i="2"/>
  <c r="E28" i="2"/>
  <c r="F28" i="2"/>
  <c r="G28" i="2"/>
  <c r="H28" i="2"/>
  <c r="I28" i="2"/>
  <c r="J28" i="2"/>
  <c r="C12" i="2"/>
  <c r="D12" i="2"/>
  <c r="D50" i="2" s="1"/>
  <c r="E12" i="2"/>
  <c r="E50" i="2" s="1"/>
  <c r="F12" i="2"/>
  <c r="G12" i="2"/>
  <c r="H12" i="2"/>
  <c r="I12" i="2"/>
  <c r="J12" i="2"/>
  <c r="J50" i="2" s="1"/>
  <c r="C18" i="2"/>
  <c r="D18" i="2"/>
  <c r="E18" i="2"/>
  <c r="F18" i="2"/>
  <c r="G18" i="2"/>
  <c r="H18" i="2"/>
  <c r="I18" i="2"/>
  <c r="J18" i="2"/>
  <c r="P13" i="2"/>
  <c r="P14" i="2"/>
  <c r="P15" i="2"/>
  <c r="P17" i="2"/>
  <c r="K18" i="2"/>
  <c r="L18" i="2"/>
  <c r="M18" i="2"/>
  <c r="N18" i="2"/>
  <c r="O18" i="2"/>
  <c r="P19" i="2"/>
  <c r="P20" i="2"/>
  <c r="G50" i="2" l="1"/>
  <c r="F50" i="2"/>
  <c r="I50" i="2"/>
  <c r="C50" i="2"/>
  <c r="H50" i="2"/>
  <c r="B12" i="2"/>
  <c r="B18" i="2"/>
  <c r="B28" i="2"/>
  <c r="B37" i="2"/>
  <c r="B41" i="2"/>
  <c r="K12" i="2"/>
  <c r="L12" i="2"/>
  <c r="M12" i="2"/>
  <c r="N12" i="2"/>
  <c r="O12" i="2"/>
  <c r="B50" i="2" l="1"/>
  <c r="P12" i="2"/>
  <c r="P43" i="2"/>
  <c r="P44" i="2"/>
  <c r="P45" i="2"/>
  <c r="P46" i="2"/>
  <c r="P47" i="2"/>
  <c r="P42" i="2"/>
  <c r="L41" i="2"/>
  <c r="M41" i="2"/>
  <c r="N41" i="2"/>
  <c r="O41" i="2"/>
  <c r="K37" i="2"/>
  <c r="L37" i="2"/>
  <c r="M37" i="2"/>
  <c r="N37" i="2"/>
  <c r="O37" i="2"/>
  <c r="K28" i="2"/>
  <c r="L28" i="2"/>
  <c r="M28" i="2"/>
  <c r="N28" i="2"/>
  <c r="O28" i="2"/>
  <c r="K50" i="2" l="1"/>
  <c r="P41" i="2"/>
  <c r="O50" i="2"/>
  <c r="N50" i="2"/>
  <c r="M50" i="2"/>
  <c r="L50" i="2"/>
  <c r="P21" i="2" l="1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<sst xmlns="http://schemas.openxmlformats.org/spreadsheetml/2006/main" count="62" uniqueCount="62">
  <si>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</si>
  <si>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</si>
  <si>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</si>
  <si>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</si>
  <si>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</si>
  <si>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</si>
  <si>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</si>
  <si>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</si>
  <si>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</si>
  <si>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</si>
  <si>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</si>
  <si>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</si>
  <si>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</si>
  <si>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</si>
  <si>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</si>
  <si>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</si>
  <si>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</si>
  <si>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</si>
  <si>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</si>
  <si>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</si>
  <si>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</si>
  <si>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</si>
  <si>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</si>
  <si>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</si>
  <si>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</si>
  <si>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</si>
  <si>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</si>
  <si>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</si>
  <si>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</si>
  <si>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</si>
  <si>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</si>
  <si>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</si>
  <si>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</si>
  <si>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</si>
  <si>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</si>
  <si>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</si>
  <si>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</si>
  <si>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</si>
  <si>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</si>
  <si>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</si>
  <si>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</si>
  <si>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</si>
  <si>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</si>
  <si>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</si>
  <si>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</si>
  <si>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</si>
  <si>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</si>
  <si>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</si>
  <si>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</si>
  <si>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</si>
  <si>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</si>
  <si>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</si>
  <si>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</si>
  <si>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</si>
  <si>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</si>
  <si>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</si>
  <si>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</si>
  <si>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</si>
  <si>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</si>
  <si>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31 DE JULIO 2025</t>
  </si>
  <si>
    <t>2.7-OBRAS</t>
  </si>
  <si>
    <t xml:space="preserve">2.7.1-OBRAS EN EDIFICACIONES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</si>
</sst>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5" fillId="4" borderId="0" xfId="1" applyFont="1" applyFill="1" applyAlignment="1">
      <alignment horizontal="right"/>
    </xf>
    <xf numFmtId="43" fontId="15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5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L54" sqref="L5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58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J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ref="K12" si="1">SUM(K13:K17)</f>
        <v>0</v>
      </c>
      <c r="L12" s="22">
        <f t="shared" ref="L12" si="2">SUM(L13:L17)</f>
        <v>0</v>
      </c>
      <c r="M12" s="22">
        <f t="shared" ref="M12" si="3">SUM(M13:M17)</f>
        <v>0</v>
      </c>
      <c r="N12" s="22">
        <f t="shared" ref="N12" si="4">SUM(N13:N17)</f>
        <v>0</v>
      </c>
      <c r="O12" s="22">
        <f t="shared" ref="O12" si="5">SUM(O13:O17)</f>
        <v>0</v>
      </c>
      <c r="P12" s="22">
        <f t="shared" ref="P12" si="6">SUM(P13:P17)</f>
        <v>517995793.60999995</v>
      </c>
    </row>
    <row r="13" spans="1:16" ht="14.45" customHeight="1" x14ac:dyDescent="0.25">
      <c r="A13" s="16" t="s">
        <v>23</v>
      </c>
      <c r="B13" s="21">
        <v>728667198</v>
      </c>
      <c r="C13" s="33">
        <v>776791678.28999996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>
        <v>59410520.960000001</v>
      </c>
      <c r="K13" s="8"/>
      <c r="L13" s="8"/>
      <c r="M13" s="8"/>
      <c r="N13" s="8"/>
      <c r="O13" s="8"/>
      <c r="P13" s="25">
        <f t="shared" ref="P13:P40" si="7">SUM(D13:O13)</f>
        <v>388901718.25999999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>
        <v>6872733.29</v>
      </c>
      <c r="K14" s="8"/>
      <c r="L14" s="8"/>
      <c r="M14" s="8"/>
      <c r="N14" s="8"/>
      <c r="O14" s="8"/>
      <c r="P14" s="25">
        <f t="shared" si="7"/>
        <v>69305347.030000001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>
        <v>616300</v>
      </c>
      <c r="K15" s="8"/>
      <c r="L15" s="8"/>
      <c r="M15" s="8"/>
      <c r="N15" s="8"/>
      <c r="O15" s="8"/>
      <c r="P15" s="25">
        <f t="shared" si="7"/>
        <v>2349900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>
        <v>0</v>
      </c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108592841.70999999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>
        <v>8376995.54</v>
      </c>
      <c r="K17" s="19"/>
      <c r="L17" s="8"/>
      <c r="M17" s="8"/>
      <c r="N17" s="8"/>
      <c r="O17" s="8"/>
      <c r="P17" s="25">
        <f t="shared" si="7"/>
        <v>57438828.32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J18" si="8">SUM(C19:C27)</f>
        <v>602102975.89999998</v>
      </c>
      <c r="D18" s="22">
        <f t="shared" si="8"/>
        <v>7726800.2000000002</v>
      </c>
      <c r="E18" s="22">
        <f t="shared" si="8"/>
        <v>19694253.079999998</v>
      </c>
      <c r="F18" s="22">
        <f t="shared" si="8"/>
        <v>13673743.449999999</v>
      </c>
      <c r="G18" s="22">
        <f t="shared" si="8"/>
        <v>5609312.0499999998</v>
      </c>
      <c r="H18" s="22">
        <f t="shared" si="8"/>
        <v>8587201.0199999996</v>
      </c>
      <c r="I18" s="22">
        <f t="shared" si="8"/>
        <v>24818209.640000001</v>
      </c>
      <c r="J18" s="22">
        <f t="shared" si="8"/>
        <v>18876218.68</v>
      </c>
      <c r="K18" s="22">
        <f t="shared" ref="K18" si="9">SUM(K19:K27)</f>
        <v>0</v>
      </c>
      <c r="L18" s="22">
        <f t="shared" ref="L18" si="10">SUM(L19:L27)</f>
        <v>0</v>
      </c>
      <c r="M18" s="22">
        <f t="shared" ref="M18" si="11">SUM(M19:M27)</f>
        <v>0</v>
      </c>
      <c r="N18" s="22">
        <f t="shared" ref="N18" si="12">SUM(N19:N27)</f>
        <v>0</v>
      </c>
      <c r="O18" s="22">
        <f t="shared" ref="O18" si="13">SUM(O19:O27)</f>
        <v>0</v>
      </c>
      <c r="P18" s="22">
        <f t="shared" ref="P18" si="14">SUM(P19:P27)</f>
        <v>98985738.120000005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>
        <v>3298813.22</v>
      </c>
      <c r="K19" s="8"/>
      <c r="L19" s="8"/>
      <c r="M19" s="8"/>
      <c r="N19" s="8"/>
      <c r="O19" s="8"/>
      <c r="P19" s="25">
        <f>SUM(D19:O19)</f>
        <v>20927816.949999999</v>
      </c>
    </row>
    <row r="20" spans="1:16" ht="14.45" customHeight="1" x14ac:dyDescent="0.25">
      <c r="A20" s="16" t="s">
        <v>29</v>
      </c>
      <c r="B20" s="21">
        <v>26327825</v>
      </c>
      <c r="C20" s="33">
        <v>27178840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>
        <v>1497896.28</v>
      </c>
      <c r="K20" s="17"/>
      <c r="L20" s="8"/>
      <c r="M20" s="8"/>
      <c r="N20" s="8"/>
      <c r="O20" s="8"/>
      <c r="P20" s="25">
        <f t="shared" si="7"/>
        <v>5998022.0300000003</v>
      </c>
    </row>
    <row r="21" spans="1:16" ht="14.45" customHeight="1" x14ac:dyDescent="0.25">
      <c r="A21" s="16" t="s">
        <v>30</v>
      </c>
      <c r="B21" s="21">
        <v>24849999</v>
      </c>
      <c r="C21" s="33">
        <v>25916314.5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>
        <v>2844209.88</v>
      </c>
      <c r="K21" s="17"/>
      <c r="L21" s="8"/>
      <c r="M21" s="8"/>
      <c r="N21" s="8"/>
      <c r="O21" s="8"/>
      <c r="P21" s="25">
        <f t="shared" si="7"/>
        <v>17066080.050000001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>
        <v>3847623.06</v>
      </c>
      <c r="K22" s="17"/>
      <c r="L22" s="8"/>
      <c r="M22" s="8"/>
      <c r="N22" s="8"/>
      <c r="O22" s="8"/>
      <c r="P22" s="25">
        <f t="shared" si="7"/>
        <v>4611047.95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>
        <v>3602999.21</v>
      </c>
      <c r="K23" s="17"/>
      <c r="L23" s="8"/>
      <c r="M23" s="8"/>
      <c r="N23" s="8"/>
      <c r="O23" s="8"/>
      <c r="P23" s="25">
        <f t="shared" si="7"/>
        <v>13811524.890000001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>
        <v>606336.91</v>
      </c>
      <c r="K24" s="8"/>
      <c r="L24" s="8"/>
      <c r="M24" s="8"/>
      <c r="N24" s="8"/>
      <c r="O24" s="8"/>
      <c r="P24" s="25">
        <f t="shared" si="7"/>
        <v>14888789.24</v>
      </c>
    </row>
    <row r="25" spans="1:16" ht="14.45" customHeight="1" x14ac:dyDescent="0.25">
      <c r="A25" s="16" t="s">
        <v>34</v>
      </c>
      <c r="B25" s="21">
        <v>55173858</v>
      </c>
      <c r="C25" s="33">
        <v>89126388.200000003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>
        <v>768201.07</v>
      </c>
      <c r="K25" s="8"/>
      <c r="L25" s="8"/>
      <c r="M25" s="8"/>
      <c r="N25" s="8"/>
      <c r="O25" s="8"/>
      <c r="P25" s="25">
        <f t="shared" si="7"/>
        <v>5785572.6699999999</v>
      </c>
    </row>
    <row r="26" spans="1:16" ht="14.45" customHeight="1" x14ac:dyDescent="0.25">
      <c r="A26" s="16" t="s">
        <v>35</v>
      </c>
      <c r="B26" s="21">
        <v>201139691</v>
      </c>
      <c r="C26" s="33">
        <v>234051520.68000001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>
        <v>1674521.79</v>
      </c>
      <c r="K26" s="8"/>
      <c r="L26" s="8"/>
      <c r="M26" s="8"/>
      <c r="N26" s="8"/>
      <c r="O26" s="8"/>
      <c r="P26" s="25">
        <f t="shared" si="7"/>
        <v>9316940.6999999993</v>
      </c>
    </row>
    <row r="27" spans="1:16" ht="14.45" customHeight="1" x14ac:dyDescent="0.25">
      <c r="A27" s="16" t="s">
        <v>36</v>
      </c>
      <c r="B27" s="21">
        <v>126673720</v>
      </c>
      <c r="C27" s="33">
        <v>136230034.52000001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>
        <v>735617.26</v>
      </c>
      <c r="K27" s="20"/>
      <c r="L27" s="8"/>
      <c r="M27" s="8"/>
      <c r="N27" s="8"/>
      <c r="O27" s="8"/>
      <c r="P27" s="25">
        <f t="shared" si="7"/>
        <v>6579943.6399999997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J28" si="15">SUM(C29:C36)</f>
        <v>73080172</v>
      </c>
      <c r="D28" s="22">
        <f t="shared" si="15"/>
        <v>33063.599999999999</v>
      </c>
      <c r="E28" s="22">
        <f t="shared" si="15"/>
        <v>1330923.73</v>
      </c>
      <c r="F28" s="22">
        <f t="shared" si="15"/>
        <v>310877.59999999998</v>
      </c>
      <c r="G28" s="22">
        <f t="shared" si="15"/>
        <v>110330</v>
      </c>
      <c r="H28" s="22">
        <f t="shared" si="15"/>
        <v>3671380</v>
      </c>
      <c r="I28" s="22">
        <f t="shared" si="15"/>
        <v>2937969</v>
      </c>
      <c r="J28" s="22">
        <f t="shared" si="15"/>
        <v>6613328.2799999993</v>
      </c>
      <c r="K28" s="22">
        <f t="shared" ref="K28" si="16">SUM(K29:K36)</f>
        <v>0</v>
      </c>
      <c r="L28" s="22">
        <f t="shared" ref="L28" si="17">SUM(L29:L36)</f>
        <v>0</v>
      </c>
      <c r="M28" s="22">
        <f t="shared" ref="M28" si="18">SUM(M29:M36)</f>
        <v>0</v>
      </c>
      <c r="N28" s="22">
        <f t="shared" ref="N28" si="19">SUM(N29:N36)</f>
        <v>0</v>
      </c>
      <c r="O28" s="22">
        <f t="shared" ref="O28" si="20">SUM(O29:O36)</f>
        <v>0</v>
      </c>
      <c r="P28" s="22">
        <f t="shared" ref="P28" si="21">SUM(P29:P36)</f>
        <v>15007872.209999999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1890727.28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>
        <v>387140</v>
      </c>
      <c r="K29" s="8"/>
      <c r="L29" s="8"/>
      <c r="M29" s="8"/>
      <c r="N29" s="8"/>
      <c r="O29" s="8"/>
      <c r="P29" s="25">
        <f t="shared" si="7"/>
        <v>715020</v>
      </c>
    </row>
    <row r="30" spans="1:16" ht="14.45" customHeight="1" x14ac:dyDescent="0.25">
      <c r="A30" s="16" t="s">
        <v>39</v>
      </c>
      <c r="B30" s="21">
        <v>2380185</v>
      </c>
      <c r="C30" s="33">
        <v>2240864.19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>
        <v>523625</v>
      </c>
      <c r="K30" s="8"/>
      <c r="L30" s="8"/>
      <c r="M30" s="8"/>
      <c r="N30" s="8"/>
      <c r="O30" s="8"/>
      <c r="P30" s="25">
        <f t="shared" si="7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v>2771808.56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>
        <v>1376239.9</v>
      </c>
      <c r="K31" s="8"/>
      <c r="L31" s="8"/>
      <c r="M31" s="8"/>
      <c r="N31" s="8"/>
      <c r="O31" s="8"/>
      <c r="P31" s="25">
        <f t="shared" si="7"/>
        <v>1376239.9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>
        <v>0</v>
      </c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3133095.69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>
        <v>0</v>
      </c>
      <c r="K33" s="8"/>
      <c r="L33" s="8"/>
      <c r="M33" s="8"/>
      <c r="N33" s="8"/>
      <c r="O33" s="8"/>
      <c r="P33" s="25">
        <f t="shared" si="7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722919.81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>
        <v>0</v>
      </c>
      <c r="K34" s="8"/>
      <c r="L34" s="8"/>
      <c r="M34" s="8"/>
      <c r="N34" s="18"/>
      <c r="O34" s="8"/>
      <c r="P34" s="25">
        <f t="shared" si="7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47050956.960000001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>
        <v>2917067.36</v>
      </c>
      <c r="K35" s="8"/>
      <c r="L35" s="8"/>
      <c r="M35" s="8"/>
      <c r="N35" s="8"/>
      <c r="O35" s="8"/>
      <c r="P35" s="25">
        <f t="shared" si="7"/>
        <v>8421764.959999999</v>
      </c>
    </row>
    <row r="36" spans="1:16" ht="14.45" customHeight="1" x14ac:dyDescent="0.25">
      <c r="A36" s="16" t="s">
        <v>44</v>
      </c>
      <c r="B36" s="21">
        <v>13837021</v>
      </c>
      <c r="C36" s="33">
        <v>15260799.51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>
        <v>1409256.02</v>
      </c>
      <c r="K36" s="8"/>
      <c r="L36" s="8"/>
      <c r="M36" s="8"/>
      <c r="N36" s="8"/>
      <c r="O36" s="8"/>
      <c r="P36" s="25">
        <f t="shared" si="7"/>
        <v>3915762.35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J37" si="22">SUM(C38:C40)</f>
        <v>1101628501.2</v>
      </c>
      <c r="D37" s="22">
        <f t="shared" si="22"/>
        <v>74425214.159999996</v>
      </c>
      <c r="E37" s="22">
        <f t="shared" si="22"/>
        <v>87794770.310000002</v>
      </c>
      <c r="F37" s="22">
        <f t="shared" si="22"/>
        <v>115909416.65000001</v>
      </c>
      <c r="G37" s="22">
        <f t="shared" si="22"/>
        <v>135647772.24000001</v>
      </c>
      <c r="H37" s="22">
        <f t="shared" si="22"/>
        <v>54076659.240000002</v>
      </c>
      <c r="I37" s="22">
        <f t="shared" si="22"/>
        <v>90440657.239999995</v>
      </c>
      <c r="J37" s="22">
        <f t="shared" si="22"/>
        <v>81420752.239999995</v>
      </c>
      <c r="K37" s="22">
        <f t="shared" ref="K37" si="23">SUM(K38:K40)</f>
        <v>0</v>
      </c>
      <c r="L37" s="22">
        <f t="shared" ref="L37" si="24">SUM(L38:L40)</f>
        <v>0</v>
      </c>
      <c r="M37" s="22">
        <f t="shared" ref="M37" si="25">SUM(M38:M40)</f>
        <v>0</v>
      </c>
      <c r="N37" s="22">
        <f t="shared" ref="N37" si="26">SUM(N38:N40)</f>
        <v>0</v>
      </c>
      <c r="O37" s="22">
        <f t="shared" ref="O37" si="27">SUM(O38:O40)</f>
        <v>0</v>
      </c>
      <c r="P37" s="22">
        <f t="shared" ref="P37" si="28">SUM(P38:P40)</f>
        <v>639715242.08000004</v>
      </c>
    </row>
    <row r="38" spans="1:16" ht="14.45" customHeight="1" x14ac:dyDescent="0.25">
      <c r="A38" s="16" t="s">
        <v>46</v>
      </c>
      <c r="B38" s="21">
        <v>299326965</v>
      </c>
      <c r="C38" s="33">
        <v>103771309.2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>
        <v>310760</v>
      </c>
      <c r="K38" s="8"/>
      <c r="L38" s="8"/>
      <c r="M38" s="8"/>
      <c r="N38" s="18"/>
      <c r="O38" s="8"/>
      <c r="P38" s="25">
        <f t="shared" si="7"/>
        <v>51032222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>
        <v>81109992.239999995</v>
      </c>
      <c r="K39" s="8"/>
      <c r="L39" s="8"/>
      <c r="M39" s="8"/>
      <c r="N39" s="8"/>
      <c r="O39" s="8"/>
      <c r="P39" s="25">
        <f t="shared" si="7"/>
        <v>567769945.68000007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>
        <v>0</v>
      </c>
      <c r="K40" s="7"/>
      <c r="L40" s="7"/>
      <c r="M40" s="7"/>
      <c r="N40" s="7"/>
      <c r="O40" s="8"/>
      <c r="P40" s="25">
        <f t="shared" si="7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K41" si="29">SUM(C42:C47)</f>
        <v>235545962.90000001</v>
      </c>
      <c r="D41" s="22">
        <f t="shared" si="29"/>
        <v>0</v>
      </c>
      <c r="E41" s="22">
        <f t="shared" si="29"/>
        <v>1581.2</v>
      </c>
      <c r="F41" s="22">
        <f t="shared" si="29"/>
        <v>0</v>
      </c>
      <c r="G41" s="22">
        <f t="shared" si="29"/>
        <v>0</v>
      </c>
      <c r="H41" s="22">
        <f t="shared" si="29"/>
        <v>0</v>
      </c>
      <c r="I41" s="22">
        <f t="shared" si="29"/>
        <v>0</v>
      </c>
      <c r="J41" s="22">
        <f t="shared" si="29"/>
        <v>9394524.4800000004</v>
      </c>
      <c r="K41" s="22">
        <f t="shared" si="29"/>
        <v>0</v>
      </c>
      <c r="L41" s="22">
        <f t="shared" ref="L41:O41" si="30">SUM(L42:L47)</f>
        <v>0</v>
      </c>
      <c r="M41" s="22">
        <f t="shared" si="30"/>
        <v>0</v>
      </c>
      <c r="N41" s="22">
        <f t="shared" si="30"/>
        <v>0</v>
      </c>
      <c r="O41" s="22">
        <f t="shared" si="30"/>
        <v>0</v>
      </c>
      <c r="P41" s="22">
        <f>SUM(P42:P47)</f>
        <v>9396105.6799999997</v>
      </c>
    </row>
    <row r="42" spans="1:16" ht="14.25" customHeight="1" x14ac:dyDescent="0.25">
      <c r="A42" s="16" t="s">
        <v>49</v>
      </c>
      <c r="B42" s="21">
        <v>28599843</v>
      </c>
      <c r="C42" s="33">
        <v>73037196.650000006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>
        <v>35603.629999999997</v>
      </c>
      <c r="K42" s="8"/>
      <c r="L42" s="8"/>
      <c r="M42" s="8"/>
      <c r="N42" s="8"/>
      <c r="O42" s="8"/>
      <c r="P42" s="25">
        <f>SUM(D42:O42)</f>
        <v>35603.629999999997</v>
      </c>
    </row>
    <row r="43" spans="1:16" ht="14.25" customHeight="1" x14ac:dyDescent="0.25">
      <c r="A43" s="34" t="s">
        <v>56</v>
      </c>
      <c r="B43" s="21"/>
      <c r="C43" s="33">
        <v>37978.25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>
        <v>0</v>
      </c>
      <c r="K43" s="8"/>
      <c r="L43" s="8"/>
      <c r="M43" s="8"/>
      <c r="N43" s="8"/>
      <c r="O43" s="8"/>
      <c r="P43" s="25">
        <f t="shared" ref="P43:P47" si="31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>
        <v>0</v>
      </c>
      <c r="K44" s="8"/>
      <c r="L44" s="8"/>
      <c r="M44" s="8"/>
      <c r="N44" s="8"/>
      <c r="O44" s="8"/>
      <c r="P44" s="25">
        <f t="shared" si="31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>
        <v>5094000</v>
      </c>
      <c r="K45" s="8"/>
      <c r="L45" s="8"/>
      <c r="M45" s="8"/>
      <c r="N45" s="8"/>
      <c r="O45" s="8"/>
      <c r="P45" s="25">
        <f t="shared" si="31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v>12557068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>
        <v>4264920.8499999996</v>
      </c>
      <c r="K46" s="8"/>
      <c r="L46" s="8"/>
      <c r="M46" s="8"/>
      <c r="N46" s="8"/>
      <c r="O46" s="8"/>
      <c r="P46" s="25">
        <f t="shared" si="31"/>
        <v>4264920.8499999996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>
        <v>0</v>
      </c>
      <c r="K47" s="8"/>
      <c r="L47" s="8"/>
      <c r="M47" s="8"/>
      <c r="N47" s="8"/>
      <c r="O47" s="8"/>
      <c r="P47" s="25">
        <f t="shared" si="31"/>
        <v>0</v>
      </c>
    </row>
    <row r="48" spans="1:16" s="27" customFormat="1" x14ac:dyDescent="0.25">
      <c r="A48" s="15" t="s">
        <v>60</v>
      </c>
      <c r="B48" s="22"/>
      <c r="C48" s="35">
        <v>42000000</v>
      </c>
      <c r="D48" s="36"/>
      <c r="E48" s="36"/>
      <c r="F48" s="36"/>
      <c r="G48" s="36"/>
      <c r="H48" s="7"/>
      <c r="I48" s="7"/>
      <c r="J48" s="37"/>
      <c r="K48" s="7"/>
      <c r="L48" s="7"/>
      <c r="M48" s="7"/>
      <c r="N48" s="7"/>
      <c r="O48" s="7"/>
      <c r="P48" s="38"/>
    </row>
    <row r="49" spans="1:16" x14ac:dyDescent="0.25">
      <c r="A49" s="16" t="s">
        <v>61</v>
      </c>
      <c r="B49" s="21"/>
      <c r="C49" s="33">
        <v>42000000</v>
      </c>
      <c r="D49" s="32"/>
      <c r="E49" s="32"/>
      <c r="F49" s="32"/>
      <c r="G49" s="32"/>
      <c r="H49" s="8"/>
      <c r="I49" s="8"/>
      <c r="J49" s="17"/>
      <c r="K49" s="8"/>
      <c r="L49" s="8"/>
      <c r="M49" s="8"/>
      <c r="N49" s="8"/>
      <c r="O49" s="8"/>
      <c r="P49" s="25"/>
    </row>
    <row r="50" spans="1:16" s="4" customFormat="1" ht="14.45" customHeight="1" x14ac:dyDescent="0.25">
      <c r="A50" s="9" t="s">
        <v>0</v>
      </c>
      <c r="B50" s="10">
        <f>B12+B18+B28+B37+B41+B48</f>
        <v>3023343450</v>
      </c>
      <c r="C50" s="10">
        <f t="shared" ref="C50:K50" si="32">C12+C18+C28+C37+C41+C48</f>
        <v>3122538331.0000005</v>
      </c>
      <c r="D50" s="10">
        <f t="shared" si="32"/>
        <v>146597243.99000001</v>
      </c>
      <c r="E50" s="10">
        <f t="shared" si="32"/>
        <v>176555188.86000001</v>
      </c>
      <c r="F50" s="10">
        <f t="shared" si="32"/>
        <v>195930351.75</v>
      </c>
      <c r="G50" s="10">
        <f t="shared" si="32"/>
        <v>207573330.73000002</v>
      </c>
      <c r="H50" s="10">
        <f t="shared" si="32"/>
        <v>130730092.02000001</v>
      </c>
      <c r="I50" s="10">
        <f t="shared" si="32"/>
        <v>232133170.88</v>
      </c>
      <c r="J50" s="10">
        <f t="shared" si="32"/>
        <v>191581373.47</v>
      </c>
      <c r="K50" s="10">
        <f t="shared" si="32"/>
        <v>0</v>
      </c>
      <c r="L50" s="10">
        <f>L12+L18+L28+L37+L41</f>
        <v>0</v>
      </c>
      <c r="M50" s="10">
        <f>M12+M18+M28+M37+M41</f>
        <v>0</v>
      </c>
      <c r="N50" s="10">
        <f>N12+N18+N28+N37+N41</f>
        <v>0</v>
      </c>
      <c r="O50" s="10">
        <f>O12+O18+O28+O37+O41</f>
        <v>0</v>
      </c>
      <c r="P50" s="10">
        <f>P12+P18+P28+P37+P41</f>
        <v>1281100751.7</v>
      </c>
    </row>
    <row r="51" spans="1:16" x14ac:dyDescent="0.25">
      <c r="B51" s="5"/>
      <c r="C51" s="2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16" ht="24.75" customHeight="1" x14ac:dyDescent="0.25">
      <c r="A52" s="47" t="s">
        <v>17</v>
      </c>
      <c r="B52" s="48"/>
      <c r="C52" s="48"/>
      <c r="D52" s="48"/>
      <c r="E52" s="48"/>
      <c r="F52" s="48"/>
      <c r="G52" s="48"/>
    </row>
    <row r="53" spans="1:16" ht="22.5" customHeight="1" x14ac:dyDescent="0.25">
      <c r="A53" s="49" t="s">
        <v>18</v>
      </c>
      <c r="B53" s="50"/>
      <c r="C53" s="50"/>
      <c r="D53" s="50"/>
      <c r="E53" s="50"/>
      <c r="F53" s="50"/>
      <c r="G53" s="50"/>
    </row>
    <row r="54" spans="1:16" ht="33.75" customHeight="1" x14ac:dyDescent="0.25">
      <c r="A54" s="47" t="s">
        <v>19</v>
      </c>
      <c r="B54" s="48"/>
      <c r="C54" s="48"/>
      <c r="D54" s="48"/>
      <c r="E54" s="48"/>
      <c r="F54" s="48"/>
      <c r="G54" s="48"/>
      <c r="H54" s="48"/>
      <c r="I54" s="48"/>
    </row>
    <row r="55" spans="1:16" x14ac:dyDescent="0.25">
      <c r="D55" s="39"/>
      <c r="E55" s="39"/>
      <c r="F55" s="39"/>
    </row>
  </sheetData>
  <mergeCells count="11">
    <mergeCell ref="D55:F55"/>
    <mergeCell ref="A6:P6"/>
    <mergeCell ref="A9:A10"/>
    <mergeCell ref="B9:B10"/>
    <mergeCell ref="C9:C10"/>
    <mergeCell ref="A7:P7"/>
    <mergeCell ref="A8:P8"/>
    <mergeCell ref="D9:P9"/>
    <mergeCell ref="A52:G52"/>
    <mergeCell ref="A53:G53"/>
    <mergeCell ref="A54:I54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2025-08-05T15:44:14Z</cp:lastPrinted>
  <dcterms:created xsi:type="dcterms:W3CDTF">2021-07-29T18:58:50Z</dcterms:created>
  <dcterms:modified xsi:type="dcterms:W3CDTF">2025-08-06T14:11:17Z</dcterms:modified>
</cp:coreProperties>
</file>